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jobs\84489 - MaineDOT On-Call Planning\04_TechProd\AL_001_Culvert_AOP\02_Grant_docs\03-Deliverables\03_Final_CulvertAOP_ver02\20230126_CulvertAOP_DowneastME_Final_ver02\QC\"/>
    </mc:Choice>
  </mc:AlternateContent>
  <xr:revisionPtr revIDLastSave="0" documentId="8_{7BFEFC8B-F75C-49E7-9D82-C11DADF0958F}" xr6:coauthVersionLast="47" xr6:coauthVersionMax="47" xr10:uidLastSave="{00000000-0000-0000-0000-000000000000}"/>
  <bookViews>
    <workbookView xWindow="-19310" yWindow="-660" windowWidth="19420" windowHeight="10420" xr2:uid="{4822E517-27EE-4C5B-A11E-362F39A840AB}"/>
  </bookViews>
  <sheets>
    <sheet name="Downeast Project Bundle" sheetId="4" r:id="rId1"/>
  </sheets>
  <definedNames>
    <definedName name="_xlnm.Print_Area" localSheetId="0">'Downeast Project Bundle'!$A$1:$Y$17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4" l="1"/>
  <c r="P13" i="4"/>
  <c r="S9" i="4"/>
  <c r="S8" i="4"/>
  <c r="S7" i="4" l="1"/>
  <c r="S6" i="4"/>
  <c r="S5" i="4"/>
  <c r="S4" i="4"/>
  <c r="S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tc={7AC80953-82BC-471C-82E8-A762B45ACE2F}</author>
    <author>tc={FB46F5A3-FBD9-46C9-B88F-104253423F1E}</author>
    <author>tc={19C86C7B-D7B0-4860-A81D-1F7FAA30C35C}</author>
    <author>tc={E3A05172-42EF-441E-9D1D-47E470A26FA6}</author>
    <author>tc={48D1B908-61A4-4B90-88D7-2668A455EBA8}</author>
    <author>tc={7F43805D-01F5-45FE-A765-8A14B4D74B3B}</author>
  </authors>
  <commentList>
    <comment ref="I2" authorId="0" shapeId="0" xr:uid="{7AC80953-82BC-471C-82E8-A762B45ACE2F}">
      <text>
        <t>[Threaded comment]
Your version of Excel allows you to read this threaded comment; however, any edits to it will get removed if the file is opened in a newer version of Excel. Learn more: https://go.microsoft.com/fwlink/?linkid=870924
Comment:
    Mix of priorty level (low medium high) and the physical agency whose priorty it is...</t>
      </text>
    </comment>
    <comment ref="O2" authorId="1" shapeId="0" xr:uid="{FB46F5A3-FBD9-46C9-B88F-104253423F1E}">
      <text>
        <t>[Threaded comment]
Your version of Excel allows you to read this threaded comment; however, any edits to it will get removed if the file is opened in a newer version of Excel. Learn more: https://go.microsoft.com/fwlink/?linkid=870924
Comment:
    We have a mix of a physical number rating and text based (good, bad, poor). consider condensing into same type.</t>
      </text>
    </comment>
    <comment ref="T2" authorId="2" shapeId="0" xr:uid="{19C86C7B-D7B0-4860-A81D-1F7FAA30C35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not filled in, is it needed?</t>
      </text>
    </comment>
    <comment ref="V2" authorId="3" shapeId="0" xr:uid="{E3A05172-42EF-441E-9D1D-47E470A26FA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not well utilized, needed?</t>
      </text>
    </comment>
    <comment ref="W2" authorId="4" shapeId="0" xr:uid="{48D1B908-61A4-4B90-88D7-2668A455EBA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not well utilized is it needed?</t>
      </text>
    </comment>
    <comment ref="X2" authorId="5" shapeId="0" xr:uid="{7F43805D-01F5-45FE-A765-8A14B4D74B3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Thius column is not well utilized is it needed?</t>
      </text>
    </comment>
  </commentList>
</comments>
</file>

<file path=xl/sharedStrings.xml><?xml version="1.0" encoding="utf-8"?>
<sst xmlns="http://schemas.openxmlformats.org/spreadsheetml/2006/main" count="152" uniqueCount="98">
  <si>
    <t>New Stream</t>
  </si>
  <si>
    <t>Honeymoon Stream 1</t>
  </si>
  <si>
    <t>Honeymoon Stream 2</t>
  </si>
  <si>
    <t>Stream</t>
  </si>
  <si>
    <t>Notes</t>
  </si>
  <si>
    <t>DOT Condition</t>
  </si>
  <si>
    <t>Poor</t>
  </si>
  <si>
    <t>none</t>
  </si>
  <si>
    <t>Good</t>
  </si>
  <si>
    <t>DMR</t>
  </si>
  <si>
    <t>Fisheries</t>
  </si>
  <si>
    <t>None</t>
  </si>
  <si>
    <t>Actual BFW</t>
  </si>
  <si>
    <t>Bundle ID</t>
  </si>
  <si>
    <t>MaineDOT Asset ID</t>
  </si>
  <si>
    <t>Latitude</t>
  </si>
  <si>
    <t>Longitude</t>
  </si>
  <si>
    <t xml:space="preserve">Downeast </t>
  </si>
  <si>
    <t>Watershed</t>
  </si>
  <si>
    <t>Habitat Type</t>
  </si>
  <si>
    <t>ATS</t>
  </si>
  <si>
    <t xml:space="preserve"> </t>
  </si>
  <si>
    <t>In MaineDOT Workplan</t>
  </si>
  <si>
    <t xml:space="preserve">DSF          DMR </t>
  </si>
  <si>
    <t>DSF          DMR</t>
  </si>
  <si>
    <t>Construction Year</t>
  </si>
  <si>
    <t>Asset Name</t>
  </si>
  <si>
    <t xml:space="preserve">Existing Structure </t>
  </si>
  <si>
    <t>culvert</t>
  </si>
  <si>
    <t xml:space="preserve">Proposed Structure </t>
  </si>
  <si>
    <t>Town</t>
  </si>
  <si>
    <t>N/A</t>
  </si>
  <si>
    <t>Beaver Dam Stream</t>
  </si>
  <si>
    <t>Wesley</t>
  </si>
  <si>
    <t>Machias River</t>
  </si>
  <si>
    <t>Denny's River</t>
  </si>
  <si>
    <t>Meddybemps</t>
  </si>
  <si>
    <t>54-inch culvert</t>
  </si>
  <si>
    <t>Tributary to Denny's River</t>
  </si>
  <si>
    <t xml:space="preserve">Joe Meadow Brook  </t>
  </si>
  <si>
    <t>48-inch culvert</t>
  </si>
  <si>
    <t>Fair to Poor</t>
  </si>
  <si>
    <t>36-inch culvert</t>
  </si>
  <si>
    <t>Unnamed Tributary to Pineo Brook</t>
  </si>
  <si>
    <t>60-inch culvert</t>
  </si>
  <si>
    <t>Day Block Twp</t>
  </si>
  <si>
    <t>Criterion #1</t>
  </si>
  <si>
    <t>Criterion #4</t>
  </si>
  <si>
    <t>Criterion #2</t>
  </si>
  <si>
    <t>Criterion #7</t>
  </si>
  <si>
    <t>44.984596°</t>
  </si>
  <si>
    <t>-67.636276°</t>
  </si>
  <si>
    <t>44.950292°</t>
  </si>
  <si>
    <t>-67.677467°</t>
  </si>
  <si>
    <t>45.037998°</t>
  </si>
  <si>
    <t>-67.356007°</t>
  </si>
  <si>
    <t>44.871943°</t>
  </si>
  <si>
    <t>-67.616321°</t>
  </si>
  <si>
    <t>44.879296°</t>
  </si>
  <si>
    <t>-67.621151°</t>
  </si>
  <si>
    <t>44.929046°</t>
  </si>
  <si>
    <t>-67.754051°</t>
  </si>
  <si>
    <t>44.923711°</t>
  </si>
  <si>
    <t>-67.764744°</t>
  </si>
  <si>
    <t>MaineDOT  DMR</t>
  </si>
  <si>
    <t>MaineDOT DMR</t>
  </si>
  <si>
    <t xml:space="preserve"> Agency Establishing Priority</t>
  </si>
  <si>
    <t>Yes</t>
  </si>
  <si>
    <t>unknown</t>
  </si>
  <si>
    <t>Construction Cost Estimate</t>
  </si>
  <si>
    <t>PE/ENV/ROW + Adjustment Cost Estimate</t>
  </si>
  <si>
    <t>Bucksport</t>
  </si>
  <si>
    <t>Penobscot</t>
  </si>
  <si>
    <t>44.62246°</t>
  </si>
  <si>
    <t>44.63499°</t>
  </si>
  <si>
    <t>-68.74776°</t>
  </si>
  <si>
    <t>-68.73345°</t>
  </si>
  <si>
    <t>Whites Brook 1</t>
  </si>
  <si>
    <t>Whites Brook 2</t>
  </si>
  <si>
    <r>
      <t>MSHV ID</t>
    </r>
    <r>
      <rPr>
        <b/>
        <vertAlign val="superscript"/>
        <sz val="10"/>
        <color theme="1"/>
        <rFont val="Times New Roman"/>
        <family val="1"/>
      </rPr>
      <t>1</t>
    </r>
  </si>
  <si>
    <t>ATS; River Herring</t>
  </si>
  <si>
    <t>Spawning/ Migration</t>
  </si>
  <si>
    <t>Spawning/ Migration/ Proximity</t>
  </si>
  <si>
    <t>Spawning/ Migration Proximity</t>
  </si>
  <si>
    <r>
      <t>Economic Disadvantage</t>
    </r>
    <r>
      <rPr>
        <b/>
        <vertAlign val="superscript"/>
        <sz val="10"/>
        <color theme="1"/>
        <rFont val="Times New Roman"/>
        <family val="1"/>
      </rPr>
      <t>3</t>
    </r>
  </si>
  <si>
    <r>
      <t>Additional Modeled Habitat Unit</t>
    </r>
    <r>
      <rPr>
        <b/>
        <vertAlign val="superscript"/>
        <sz val="10"/>
        <color theme="1"/>
        <rFont val="Times New Roman"/>
        <family val="1"/>
      </rPr>
      <t xml:space="preserve">2 </t>
    </r>
  </si>
  <si>
    <t>3 EJSCREEN = EPA Environmental Justice Screening and Mapping tool, Socio-economic indicator for low income, block groups in the 80th percentile or above, compared to the State (https://ejscreen.epa.gov/mapper/).</t>
  </si>
  <si>
    <t>1 MSHV = Maine Stream Habitat Viewer ID (https://webapps2.cgis-solutions.com/MaineStreamViewer/).</t>
  </si>
  <si>
    <t>Modeled BFW (feet)</t>
  </si>
  <si>
    <t>1.2 BFW  (feet)</t>
  </si>
  <si>
    <t>Restored  Upstream Habitat Access  (linear meters)</t>
  </si>
  <si>
    <t>2 One Atlantic Salmon Modeled Habitat Unit = 100 square meters.</t>
  </si>
  <si>
    <t xml:space="preserve">   APP = USDOT Areas of Persistent Poverty Mapping Tool (https://usdot.maps.arcgis.com/apps/dashboards/d6f90dfcc8b44525b04c7ce748a3674a).</t>
  </si>
  <si>
    <t>TOTAL</t>
  </si>
  <si>
    <t>APP</t>
  </si>
  <si>
    <t>Opportunity Zone</t>
  </si>
  <si>
    <t>EJSCREEN          APP</t>
  </si>
  <si>
    <t>EJSCREEN     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</si>
</sst>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6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6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1" fontId="3" fillId="5" borderId="14" xfId="0" applyNumberFormat="1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remy Lessard" id="{ACA1B2CE-551F-40F6-9F1B-6ED91D5A1CBE}" userId="S::jlessard@hntb.com::65b3aebe-694b-4b34-b210-6913a6fddd7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3-01-09T14:08:09.03" personId="{ACA1B2CE-551F-40F6-9F1B-6ED91D5A1CBE}" id="{7AC80953-82BC-471C-82E8-A762B45ACE2F}">
    <text>Mix of priorty level (low medium high) and the physical agency whose priorty it is...</text>
  </threadedComment>
  <threadedComment ref="O2" dT="2023-01-09T14:07:15.13" personId="{ACA1B2CE-551F-40F6-9F1B-6ED91D5A1CBE}" id="{FB46F5A3-FBD9-46C9-B88F-104253423F1E}">
    <text>We have a mix of a physical number rating and text based (good, bad, poor). consider condensing into same type.</text>
  </threadedComment>
  <threadedComment ref="T2" dT="2023-01-09T14:16:12.19" personId="{ACA1B2CE-551F-40F6-9F1B-6ED91D5A1CBE}" id="{19C86C7B-D7B0-4860-A81D-1F7FAA30C35C}">
    <text>This column is not filled in, is it needed?</text>
  </threadedComment>
  <threadedComment ref="V2" dT="2023-01-09T14:16:36.21" personId="{ACA1B2CE-551F-40F6-9F1B-6ED91D5A1CBE}" id="{E3A05172-42EF-441E-9D1D-47E470A26FA6}">
    <text>This column is not well utilized, needed?</text>
  </threadedComment>
  <threadedComment ref="W2" dT="2023-01-09T14:17:01.04" personId="{ACA1B2CE-551F-40F6-9F1B-6ED91D5A1CBE}" id="{48D1B908-61A4-4B90-88D7-2668A455EBA8}">
    <text>This column is not well utilized is it needed?</text>
  </threadedComment>
  <threadedComment ref="X2" dT="2023-01-09T14:17:15.50" personId="{ACA1B2CE-551F-40F6-9F1B-6ED91D5A1CBE}" id="{7F43805D-01F5-45FE-A765-8A14B4D74B3B}">
    <text>Thius column is not well utilized is it needed?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N29"/>
  <sheetViews>
    <sheetView tabSelected="1" view="pageLayout" topLeftCell="A4" zoomScale="71" zoomScaleNormal="56" zoomScalePageLayoutView="71" workbookViewId="0">
      <selection activeCell="P9" sqref="M9:P9"/>
    </sheetView>
  </sheetViews>
  <sheetFormatPr defaultColWidth="11.54296875" defaultRowHeight="13" x14ac:dyDescent="0.35"/>
  <cols>
    <col min="1" max="1" width="11.54296875" style="1"/>
    <col min="2" max="2" width="18.453125" style="1" customWidth="1"/>
    <col min="3" max="3" width="18.453125" style="1" hidden="1" customWidth="1"/>
    <col min="4" max="4" width="11.54296875" style="1" hidden="1" customWidth="1"/>
    <col min="5" max="5" width="11.54296875" style="1" customWidth="1"/>
    <col min="6" max="6" width="11.54296875" style="1"/>
    <col min="7" max="8" width="11.54296875" style="17"/>
    <col min="9" max="9" width="0" style="17" hidden="1" customWidth="1"/>
    <col min="10" max="13" width="11.54296875" style="1"/>
    <col min="14" max="14" width="0" style="1" hidden="1" customWidth="1"/>
    <col min="15" max="15" width="0" style="7" hidden="1" customWidth="1"/>
    <col min="16" max="19" width="11.54296875" style="16"/>
    <col min="20" max="24" width="11.54296875" style="1" hidden="1" customWidth="1"/>
    <col min="25" max="25" width="12.81640625" style="17" customWidth="1"/>
    <col min="26" max="27" width="13" style="9" customWidth="1"/>
    <col min="28" max="28" width="16.81640625" style="18" customWidth="1"/>
    <col min="29" max="16384" width="11.54296875" style="2"/>
  </cols>
  <sheetData>
    <row r="1" spans="1:40" ht="36.75" customHeight="1" x14ac:dyDescent="0.35">
      <c r="A1" s="33"/>
      <c r="B1" s="33"/>
      <c r="C1" s="33"/>
      <c r="D1" s="33"/>
      <c r="E1" s="33"/>
      <c r="F1" s="33"/>
      <c r="G1" s="51" t="s">
        <v>46</v>
      </c>
      <c r="H1" s="53"/>
      <c r="I1" s="52"/>
      <c r="J1" s="51" t="s">
        <v>48</v>
      </c>
      <c r="K1" s="53"/>
      <c r="L1" s="53"/>
      <c r="M1" s="53"/>
      <c r="N1" s="53"/>
      <c r="O1" s="53"/>
      <c r="P1" s="53"/>
      <c r="Q1" s="52"/>
      <c r="R1" s="51" t="s">
        <v>47</v>
      </c>
      <c r="S1" s="53"/>
      <c r="T1" s="52"/>
      <c r="U1" s="35"/>
      <c r="V1" s="36"/>
      <c r="W1" s="37"/>
      <c r="X1" s="37"/>
      <c r="Y1" s="50" t="s">
        <v>49</v>
      </c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s="5" customFormat="1" ht="78.5" thickBot="1" x14ac:dyDescent="0.4">
      <c r="A2" s="4" t="s">
        <v>13</v>
      </c>
      <c r="B2" s="4" t="s">
        <v>3</v>
      </c>
      <c r="C2" s="4" t="s">
        <v>26</v>
      </c>
      <c r="D2" s="4" t="s">
        <v>14</v>
      </c>
      <c r="E2" s="4" t="s">
        <v>79</v>
      </c>
      <c r="F2" s="19" t="s">
        <v>30</v>
      </c>
      <c r="G2" s="21" t="s">
        <v>10</v>
      </c>
      <c r="H2" s="4" t="s">
        <v>19</v>
      </c>
      <c r="I2" s="30" t="s">
        <v>66</v>
      </c>
      <c r="J2" s="21" t="s">
        <v>18</v>
      </c>
      <c r="K2" s="4" t="s">
        <v>15</v>
      </c>
      <c r="L2" s="4" t="s">
        <v>16</v>
      </c>
      <c r="M2" s="4" t="s">
        <v>27</v>
      </c>
      <c r="N2" s="4" t="s">
        <v>25</v>
      </c>
      <c r="O2" s="14" t="s">
        <v>5</v>
      </c>
      <c r="P2" s="4" t="s">
        <v>90</v>
      </c>
      <c r="Q2" s="22" t="s">
        <v>85</v>
      </c>
      <c r="R2" s="21" t="s">
        <v>88</v>
      </c>
      <c r="S2" s="4" t="s">
        <v>89</v>
      </c>
      <c r="T2" s="22" t="s">
        <v>29</v>
      </c>
      <c r="U2" s="20" t="s">
        <v>22</v>
      </c>
      <c r="V2" s="4" t="s">
        <v>4</v>
      </c>
      <c r="W2" s="4" t="s">
        <v>69</v>
      </c>
      <c r="X2" s="19" t="s">
        <v>70</v>
      </c>
      <c r="Y2" s="21" t="s">
        <v>84</v>
      </c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53" customHeight="1" thickTop="1" x14ac:dyDescent="0.35">
      <c r="A3" s="54" t="s">
        <v>17</v>
      </c>
      <c r="B3" s="1" t="s">
        <v>32</v>
      </c>
      <c r="C3" s="1" t="s">
        <v>31</v>
      </c>
      <c r="D3" s="1">
        <v>2061</v>
      </c>
      <c r="E3" s="1">
        <v>13302</v>
      </c>
      <c r="F3" s="1" t="s">
        <v>33</v>
      </c>
      <c r="G3" s="25" t="s">
        <v>20</v>
      </c>
      <c r="H3" s="31" t="s">
        <v>83</v>
      </c>
      <c r="I3" s="24" t="s">
        <v>64</v>
      </c>
      <c r="J3" s="23" t="s">
        <v>34</v>
      </c>
      <c r="K3" s="26" t="s">
        <v>50</v>
      </c>
      <c r="L3" s="26" t="s">
        <v>51</v>
      </c>
      <c r="M3" s="26" t="s">
        <v>28</v>
      </c>
      <c r="N3" s="26">
        <v>1982</v>
      </c>
      <c r="O3" s="26" t="s">
        <v>6</v>
      </c>
      <c r="P3" s="27">
        <v>11500</v>
      </c>
      <c r="Q3" s="28">
        <v>182.81</v>
      </c>
      <c r="R3" s="23">
        <v>22</v>
      </c>
      <c r="S3" s="26">
        <f>R3*1.2</f>
        <v>26.4</v>
      </c>
      <c r="T3" s="24" t="s">
        <v>21</v>
      </c>
      <c r="U3" s="1" t="s">
        <v>67</v>
      </c>
      <c r="V3" s="2" t="s">
        <v>12</v>
      </c>
      <c r="W3" s="10">
        <v>2020600</v>
      </c>
      <c r="X3" s="10">
        <v>901072</v>
      </c>
      <c r="Y3" s="23" t="s">
        <v>94</v>
      </c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53" customHeight="1" x14ac:dyDescent="0.35">
      <c r="A4" s="55"/>
      <c r="B4" s="1" t="s">
        <v>0</v>
      </c>
      <c r="C4" s="1" t="s">
        <v>31</v>
      </c>
      <c r="D4" s="1">
        <v>6289</v>
      </c>
      <c r="E4" s="1">
        <v>50036</v>
      </c>
      <c r="F4" s="1" t="s">
        <v>33</v>
      </c>
      <c r="G4" s="25" t="s">
        <v>20</v>
      </c>
      <c r="H4" s="31" t="s">
        <v>82</v>
      </c>
      <c r="I4" s="24" t="s">
        <v>65</v>
      </c>
      <c r="J4" s="23" t="s">
        <v>34</v>
      </c>
      <c r="K4" s="26" t="s">
        <v>52</v>
      </c>
      <c r="L4" s="26" t="s">
        <v>53</v>
      </c>
      <c r="M4" s="26" t="s">
        <v>28</v>
      </c>
      <c r="N4" s="26">
        <v>1997</v>
      </c>
      <c r="O4" s="26" t="s">
        <v>6</v>
      </c>
      <c r="P4" s="41">
        <v>4500</v>
      </c>
      <c r="Q4" s="39">
        <v>41.47</v>
      </c>
      <c r="R4" s="23">
        <v>16.5</v>
      </c>
      <c r="S4" s="26">
        <f t="shared" ref="S4:S9" si="0">R4*1.2</f>
        <v>19.8</v>
      </c>
      <c r="T4" s="24"/>
      <c r="U4" s="1" t="s">
        <v>67</v>
      </c>
      <c r="V4" s="2"/>
      <c r="W4" s="10">
        <v>1227200</v>
      </c>
      <c r="X4" s="10">
        <v>770864</v>
      </c>
      <c r="Y4" s="23" t="s">
        <v>94</v>
      </c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8" customFormat="1" ht="39" x14ac:dyDescent="0.35">
      <c r="A5" s="55"/>
      <c r="B5" s="1" t="s">
        <v>38</v>
      </c>
      <c r="C5" s="1" t="s">
        <v>31</v>
      </c>
      <c r="D5" s="1">
        <v>943284</v>
      </c>
      <c r="E5" s="1" t="s">
        <v>11</v>
      </c>
      <c r="F5" s="1" t="s">
        <v>36</v>
      </c>
      <c r="G5" s="25" t="s">
        <v>20</v>
      </c>
      <c r="H5" s="31" t="s">
        <v>82</v>
      </c>
      <c r="I5" s="24" t="s">
        <v>9</v>
      </c>
      <c r="J5" s="23" t="s">
        <v>35</v>
      </c>
      <c r="K5" s="26" t="s">
        <v>54</v>
      </c>
      <c r="L5" s="26" t="s">
        <v>55</v>
      </c>
      <c r="M5" s="26" t="s">
        <v>37</v>
      </c>
      <c r="N5" s="26"/>
      <c r="O5" s="26" t="s">
        <v>8</v>
      </c>
      <c r="P5" s="47">
        <v>28109</v>
      </c>
      <c r="Q5" s="48">
        <v>180</v>
      </c>
      <c r="R5" s="23">
        <v>8</v>
      </c>
      <c r="S5" s="26">
        <f t="shared" si="0"/>
        <v>9.6</v>
      </c>
      <c r="T5" s="24"/>
      <c r="U5" s="1"/>
      <c r="V5" s="2"/>
      <c r="W5" s="10">
        <v>374400</v>
      </c>
      <c r="X5" s="10">
        <v>167248</v>
      </c>
      <c r="Y5" s="23" t="s">
        <v>95</v>
      </c>
      <c r="AI5" s="3"/>
    </row>
    <row r="6" spans="1:40" ht="54" customHeight="1" x14ac:dyDescent="0.35">
      <c r="A6" s="55"/>
      <c r="B6" s="1" t="s">
        <v>39</v>
      </c>
      <c r="C6" s="1" t="s">
        <v>31</v>
      </c>
      <c r="D6" s="1">
        <v>46436</v>
      </c>
      <c r="E6" s="1">
        <v>50999</v>
      </c>
      <c r="F6" s="1" t="s">
        <v>33</v>
      </c>
      <c r="G6" s="25" t="s">
        <v>20</v>
      </c>
      <c r="H6" s="27" t="s">
        <v>81</v>
      </c>
      <c r="I6" s="24" t="s">
        <v>64</v>
      </c>
      <c r="J6" s="23" t="s">
        <v>34</v>
      </c>
      <c r="K6" s="26" t="s">
        <v>56</v>
      </c>
      <c r="L6" s="26" t="s">
        <v>57</v>
      </c>
      <c r="M6" s="26" t="s">
        <v>40</v>
      </c>
      <c r="N6" s="26"/>
      <c r="O6" s="26" t="s">
        <v>6</v>
      </c>
      <c r="P6" s="47">
        <v>3000</v>
      </c>
      <c r="Q6" s="48">
        <v>11.44</v>
      </c>
      <c r="R6" s="23">
        <v>12.6</v>
      </c>
      <c r="S6" s="26">
        <f t="shared" si="0"/>
        <v>15.12</v>
      </c>
      <c r="T6" s="24"/>
      <c r="V6" s="2"/>
      <c r="W6" s="10"/>
      <c r="X6" s="10"/>
      <c r="Y6" s="23" t="s">
        <v>94</v>
      </c>
      <c r="Z6" s="2"/>
      <c r="AA6" s="2"/>
      <c r="AB6" s="2"/>
      <c r="AI6" s="3"/>
    </row>
    <row r="7" spans="1:40" s="15" customFormat="1" ht="43.5" customHeight="1" x14ac:dyDescent="0.35">
      <c r="A7" s="55"/>
      <c r="B7" s="1" t="s">
        <v>43</v>
      </c>
      <c r="C7" s="1" t="s">
        <v>31</v>
      </c>
      <c r="D7" s="1">
        <v>925280</v>
      </c>
      <c r="E7" s="1">
        <v>50496</v>
      </c>
      <c r="F7" s="1" t="s">
        <v>33</v>
      </c>
      <c r="G7" s="25" t="s">
        <v>20</v>
      </c>
      <c r="H7" s="27" t="s">
        <v>81</v>
      </c>
      <c r="I7" s="24" t="s">
        <v>65</v>
      </c>
      <c r="J7" s="23" t="s">
        <v>34</v>
      </c>
      <c r="K7" s="26" t="s">
        <v>58</v>
      </c>
      <c r="L7" s="26" t="s">
        <v>59</v>
      </c>
      <c r="M7" s="26" t="s">
        <v>42</v>
      </c>
      <c r="N7" s="26"/>
      <c r="O7" s="26" t="s">
        <v>41</v>
      </c>
      <c r="P7" s="47">
        <v>750</v>
      </c>
      <c r="Q7" s="48">
        <v>0.49</v>
      </c>
      <c r="R7" s="23">
        <v>8</v>
      </c>
      <c r="S7" s="26">
        <f t="shared" si="0"/>
        <v>9.6</v>
      </c>
      <c r="T7" s="24"/>
      <c r="U7" s="1"/>
      <c r="V7" s="2"/>
      <c r="W7" s="10"/>
      <c r="X7" s="10"/>
      <c r="Y7" s="23" t="s">
        <v>94</v>
      </c>
    </row>
    <row r="8" spans="1:40" s="15" customFormat="1" ht="26" x14ac:dyDescent="0.35">
      <c r="A8" s="55"/>
      <c r="B8" s="7" t="s">
        <v>77</v>
      </c>
      <c r="C8" s="13" t="s">
        <v>31</v>
      </c>
      <c r="D8" s="13" t="s">
        <v>31</v>
      </c>
      <c r="E8" s="7">
        <v>1464</v>
      </c>
      <c r="F8" s="7" t="s">
        <v>71</v>
      </c>
      <c r="G8" s="25" t="s">
        <v>80</v>
      </c>
      <c r="H8" s="27" t="s">
        <v>81</v>
      </c>
      <c r="I8" s="24" t="s">
        <v>9</v>
      </c>
      <c r="J8" s="23" t="s">
        <v>72</v>
      </c>
      <c r="K8" s="26" t="s">
        <v>73</v>
      </c>
      <c r="L8" s="29" t="s">
        <v>76</v>
      </c>
      <c r="M8" s="26" t="s">
        <v>28</v>
      </c>
      <c r="N8" s="26"/>
      <c r="O8" s="26"/>
      <c r="P8" s="47">
        <v>5400</v>
      </c>
      <c r="Q8" s="48">
        <v>36.119999999999997</v>
      </c>
      <c r="R8" s="23">
        <v>18.3</v>
      </c>
      <c r="S8" s="26">
        <f t="shared" si="0"/>
        <v>21.96</v>
      </c>
      <c r="T8" s="24"/>
      <c r="U8" s="7"/>
      <c r="V8" s="8"/>
      <c r="W8" s="10"/>
      <c r="X8" s="10"/>
      <c r="Y8" s="23" t="s">
        <v>31</v>
      </c>
    </row>
    <row r="9" spans="1:40" ht="26" x14ac:dyDescent="0.35">
      <c r="A9" s="55"/>
      <c r="B9" s="7" t="s">
        <v>78</v>
      </c>
      <c r="C9" s="13" t="s">
        <v>31</v>
      </c>
      <c r="D9" s="13" t="s">
        <v>31</v>
      </c>
      <c r="E9" s="7">
        <v>1465</v>
      </c>
      <c r="F9" s="7" t="s">
        <v>71</v>
      </c>
      <c r="G9" s="25" t="s">
        <v>20</v>
      </c>
      <c r="H9" s="27" t="s">
        <v>81</v>
      </c>
      <c r="I9" s="24" t="s">
        <v>9</v>
      </c>
      <c r="J9" s="23" t="s">
        <v>72</v>
      </c>
      <c r="K9" s="26" t="s">
        <v>74</v>
      </c>
      <c r="L9" s="29" t="s">
        <v>75</v>
      </c>
      <c r="M9" s="26" t="s">
        <v>28</v>
      </c>
      <c r="N9" s="26"/>
      <c r="O9" s="26"/>
      <c r="P9" s="47">
        <v>3800</v>
      </c>
      <c r="Q9" s="48">
        <v>62.35</v>
      </c>
      <c r="R9" s="23">
        <v>16.5</v>
      </c>
      <c r="S9" s="26">
        <f t="shared" si="0"/>
        <v>19.8</v>
      </c>
      <c r="T9" s="24"/>
      <c r="U9" s="7"/>
      <c r="V9" s="8"/>
      <c r="W9" s="10"/>
      <c r="X9" s="10"/>
      <c r="Y9" s="23" t="s">
        <v>31</v>
      </c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s="6" customFormat="1" ht="44.5" customHeight="1" x14ac:dyDescent="0.35">
      <c r="A10" s="55"/>
      <c r="B10" s="1" t="s">
        <v>1</v>
      </c>
      <c r="C10" s="1" t="s">
        <v>31</v>
      </c>
      <c r="D10" s="1">
        <v>108598</v>
      </c>
      <c r="E10" s="1" t="s">
        <v>7</v>
      </c>
      <c r="F10" s="1" t="s">
        <v>45</v>
      </c>
      <c r="G10" s="25" t="s">
        <v>20</v>
      </c>
      <c r="H10" s="27" t="s">
        <v>81</v>
      </c>
      <c r="I10" s="24" t="s">
        <v>24</v>
      </c>
      <c r="J10" s="23" t="s">
        <v>34</v>
      </c>
      <c r="K10" s="26" t="s">
        <v>60</v>
      </c>
      <c r="L10" s="26" t="s">
        <v>61</v>
      </c>
      <c r="M10" s="26" t="s">
        <v>44</v>
      </c>
      <c r="N10" s="26"/>
      <c r="O10" s="26" t="s">
        <v>8</v>
      </c>
      <c r="P10" s="56">
        <v>3220</v>
      </c>
      <c r="Q10" s="58">
        <v>4</v>
      </c>
      <c r="R10" s="23">
        <v>7</v>
      </c>
      <c r="S10" s="26">
        <v>12</v>
      </c>
      <c r="T10" s="24"/>
      <c r="U10" s="1"/>
      <c r="V10" s="2"/>
      <c r="W10" s="10"/>
      <c r="X10" s="10"/>
      <c r="Y10" s="23" t="s">
        <v>96</v>
      </c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47.5" customHeight="1" x14ac:dyDescent="0.35">
      <c r="A11" s="55"/>
      <c r="B11" s="1" t="s">
        <v>2</v>
      </c>
      <c r="C11" s="1" t="s">
        <v>31</v>
      </c>
      <c r="D11" s="1">
        <v>108709</v>
      </c>
      <c r="E11" s="1">
        <v>50814</v>
      </c>
      <c r="F11" s="1" t="s">
        <v>45</v>
      </c>
      <c r="G11" s="25" t="s">
        <v>20</v>
      </c>
      <c r="H11" s="27" t="s">
        <v>81</v>
      </c>
      <c r="I11" s="24" t="s">
        <v>23</v>
      </c>
      <c r="J11" s="23" t="s">
        <v>34</v>
      </c>
      <c r="K11" s="26" t="s">
        <v>62</v>
      </c>
      <c r="L11" s="26" t="s">
        <v>63</v>
      </c>
      <c r="M11" s="26" t="s">
        <v>44</v>
      </c>
      <c r="N11" s="26"/>
      <c r="O11" s="26" t="s">
        <v>8</v>
      </c>
      <c r="P11" s="57"/>
      <c r="Q11" s="59"/>
      <c r="R11" s="23" t="s">
        <v>68</v>
      </c>
      <c r="S11" s="26">
        <v>12</v>
      </c>
      <c r="T11" s="24"/>
      <c r="V11" s="2"/>
      <c r="W11" s="10"/>
      <c r="X11" s="10"/>
      <c r="Y11" s="23" t="s">
        <v>97</v>
      </c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2.25" customHeight="1" thickBot="1" x14ac:dyDescent="0.4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42"/>
      <c r="Q12" s="40"/>
      <c r="R12" s="32"/>
      <c r="S12" s="32"/>
      <c r="T12" s="32"/>
      <c r="U12" s="32"/>
      <c r="V12" s="32"/>
      <c r="W12" s="32"/>
      <c r="X12" s="32"/>
      <c r="Y12" s="32"/>
      <c r="Z12" s="2"/>
      <c r="AA12" s="2"/>
      <c r="AB12" s="2"/>
    </row>
    <row r="13" spans="1:40" ht="23.5" customHeight="1" thickBot="1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44" t="s">
        <v>93</v>
      </c>
      <c r="P13" s="45">
        <f t="shared" ref="P13:Q13" si="1">SUM(P3:P11)</f>
        <v>60279</v>
      </c>
      <c r="Q13" s="46">
        <f t="shared" si="1"/>
        <v>518.67999999999995</v>
      </c>
      <c r="R13" s="63" t="s">
        <v>21</v>
      </c>
      <c r="S13" s="64"/>
      <c r="T13" s="64"/>
      <c r="U13" s="64"/>
      <c r="V13" s="64"/>
      <c r="W13" s="64"/>
      <c r="X13" s="64"/>
      <c r="Y13" s="64"/>
      <c r="Z13" s="2"/>
      <c r="AA13" s="2"/>
      <c r="AB13" s="2"/>
    </row>
    <row r="14" spans="1:40" ht="20" customHeight="1" x14ac:dyDescent="0.35">
      <c r="A14" s="60" t="s">
        <v>87</v>
      </c>
      <c r="B14" s="60"/>
      <c r="C14" s="60"/>
      <c r="D14" s="60"/>
      <c r="E14" s="60"/>
      <c r="F14" s="60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1" t="s">
        <v>21</v>
      </c>
      <c r="S14" s="62"/>
      <c r="T14" s="62"/>
      <c r="U14" s="62"/>
      <c r="V14" s="62"/>
      <c r="W14" s="62"/>
      <c r="X14" s="62"/>
      <c r="Y14" s="62"/>
      <c r="Z14" s="2"/>
      <c r="AA14" s="2"/>
      <c r="AB14" s="2"/>
    </row>
    <row r="15" spans="1:40" s="34" customFormat="1" ht="15" customHeight="1" x14ac:dyDescent="0.35">
      <c r="A15" s="60" t="s">
        <v>91</v>
      </c>
      <c r="B15" s="60"/>
      <c r="C15" s="60"/>
      <c r="D15" s="60"/>
      <c r="E15" s="60"/>
      <c r="F15" s="60"/>
      <c r="G15" s="6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40" ht="15" customHeight="1" x14ac:dyDescent="0.35">
      <c r="A16" s="60" t="s">
        <v>86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2"/>
      <c r="AA16" s="2"/>
      <c r="AB16" s="2"/>
    </row>
    <row r="17" spans="1:34" s="8" customFormat="1" ht="15" customHeight="1" x14ac:dyDescent="0.35">
      <c r="A17" s="60" t="s">
        <v>92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26"/>
      <c r="S17" s="26"/>
      <c r="T17" s="26"/>
      <c r="U17" s="26"/>
      <c r="V17" s="26"/>
      <c r="W17" s="26"/>
      <c r="X17" s="26"/>
      <c r="Y17" s="49"/>
      <c r="Z17" s="38"/>
      <c r="AA17" s="38"/>
    </row>
    <row r="18" spans="1:34" ht="15.5" x14ac:dyDescent="0.3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Y18" s="68"/>
      <c r="Z18" s="2"/>
      <c r="AA18" s="2"/>
      <c r="AB18" s="2"/>
    </row>
    <row r="19" spans="1:34" ht="14.5" x14ac:dyDescent="0.35">
      <c r="Y19" s="69"/>
      <c r="Z19"/>
      <c r="AA19"/>
      <c r="AB19"/>
      <c r="AC19"/>
      <c r="AD19"/>
      <c r="AE19"/>
      <c r="AF19"/>
      <c r="AG19"/>
      <c r="AH19"/>
    </row>
    <row r="20" spans="1:34" s="6" customFormat="1" ht="4.5" customHeight="1" x14ac:dyDescent="0.35">
      <c r="A20" s="1"/>
      <c r="B20" s="1"/>
      <c r="C20" s="1"/>
      <c r="D20" s="1"/>
      <c r="E20" s="1"/>
      <c r="F20" s="1"/>
      <c r="G20" s="17"/>
      <c r="H20" s="17"/>
      <c r="I20" s="17"/>
      <c r="J20" s="1"/>
      <c r="K20" s="1"/>
      <c r="L20" s="1"/>
      <c r="M20" s="1"/>
      <c r="N20" s="1"/>
      <c r="O20" s="7"/>
      <c r="P20" s="16"/>
      <c r="Q20" s="16"/>
      <c r="R20" s="16"/>
      <c r="S20" s="16"/>
      <c r="T20" s="1"/>
      <c r="U20" s="1"/>
      <c r="V20" s="1"/>
      <c r="W20" s="1"/>
      <c r="X20" s="1"/>
      <c r="Y20" s="17"/>
      <c r="Z20"/>
      <c r="AA20"/>
      <c r="AB20"/>
      <c r="AC20"/>
      <c r="AD20"/>
      <c r="AE20"/>
      <c r="AF20"/>
      <c r="AG20"/>
      <c r="AH20"/>
    </row>
    <row r="21" spans="1:34" ht="14.5" x14ac:dyDescent="0.35">
      <c r="Z21"/>
      <c r="AA21"/>
      <c r="AB21"/>
      <c r="AC21"/>
      <c r="AD21"/>
      <c r="AE21"/>
      <c r="AF21"/>
      <c r="AG21"/>
      <c r="AH21"/>
    </row>
    <row r="22" spans="1:34" ht="14.5" x14ac:dyDescent="0.35">
      <c r="Z22"/>
      <c r="AA22"/>
      <c r="AB22"/>
      <c r="AC22"/>
      <c r="AD22"/>
      <c r="AE22"/>
      <c r="AF22"/>
      <c r="AG22"/>
      <c r="AH22"/>
    </row>
    <row r="23" spans="1:34" x14ac:dyDescent="0.35">
      <c r="Z23" s="2"/>
      <c r="AA23" s="2"/>
      <c r="AB23" s="2"/>
    </row>
    <row r="24" spans="1:34" x14ac:dyDescent="0.35">
      <c r="Z24" s="2"/>
      <c r="AA24" s="2"/>
      <c r="AB24" s="2"/>
    </row>
    <row r="25" spans="1:34" x14ac:dyDescent="0.35">
      <c r="Z25" s="2"/>
      <c r="AA25" s="2"/>
      <c r="AB25" s="2"/>
    </row>
    <row r="26" spans="1:34" s="8" customFormat="1" x14ac:dyDescent="0.35">
      <c r="A26" s="1"/>
      <c r="B26" s="1"/>
      <c r="C26" s="1"/>
      <c r="D26" s="1"/>
      <c r="E26" s="1"/>
      <c r="F26" s="1"/>
      <c r="G26" s="17"/>
      <c r="H26" s="17"/>
      <c r="I26" s="17"/>
      <c r="J26" s="1"/>
      <c r="K26" s="1"/>
      <c r="L26" s="1"/>
      <c r="M26" s="1"/>
      <c r="N26" s="1"/>
      <c r="O26" s="7"/>
      <c r="P26" s="16"/>
      <c r="Q26" s="16"/>
      <c r="R26" s="16"/>
      <c r="S26" s="16"/>
      <c r="T26" s="1"/>
      <c r="U26" s="1"/>
      <c r="V26" s="1"/>
      <c r="W26" s="1"/>
      <c r="X26" s="1"/>
      <c r="Y26" s="17"/>
    </row>
    <row r="27" spans="1:34" ht="38.25" customHeight="1" x14ac:dyDescent="0.35">
      <c r="Z27" s="2"/>
      <c r="AA27" s="2"/>
      <c r="AB27" s="2"/>
    </row>
    <row r="29" spans="1:34" ht="17.5" customHeight="1" x14ac:dyDescent="0.35">
      <c r="Z29" s="11"/>
      <c r="AA29" s="12"/>
    </row>
  </sheetData>
  <mergeCells count="14">
    <mergeCell ref="A18:K18"/>
    <mergeCell ref="Y18:Y19"/>
    <mergeCell ref="A17:Q17"/>
    <mergeCell ref="A15:G15"/>
    <mergeCell ref="A16:Y16"/>
    <mergeCell ref="R14:Y14"/>
    <mergeCell ref="R13:Y13"/>
    <mergeCell ref="A14:Q14"/>
    <mergeCell ref="R1:T1"/>
    <mergeCell ref="J1:Q1"/>
    <mergeCell ref="A3:A11"/>
    <mergeCell ref="G1:I1"/>
    <mergeCell ref="P10:P11"/>
    <mergeCell ref="Q10:Q11"/>
  </mergeCells>
  <printOptions horizontalCentered="1" verticalCentered="1" gridLines="1"/>
  <pageMargins left="0.7" right="0.7" top="1.0778560250391236" bottom="0.75" header="0.3" footer="0.3"/>
  <pageSetup paperSize="3" scale="53" fitToHeight="0" orientation="landscape" r:id="rId1"/>
  <headerFooter>
    <oddHeader>&amp;C&amp;"Times New Roman,Regular"&amp;14Attachment 3 - Project Information
MaineDOT &amp; DMR FY2022 Culvert AOP Projects  
February 6, 2023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Downeast Project Bundle</vt:lpstr>
      <vt:lpstr>'Downeast Project Bundle'!Print_Area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jugates.Updater</cp:lastModifiedBy>
  <cp:lastPrinted>2023-01-26T14:27:02Z</cp:lastPrinted>
  <dcterms:created xsi:type="dcterms:W3CDTF">2022-10-24T19:38:37Z</dcterms:created>
  <dcterms:modified xsi:type="dcterms:W3CDTF">2023-02-02T21:25:12Z</dcterms:modified>
</cp:coreProperties>
</file>